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P12_ARGB_RG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<sst xmlns="http://schemas.openxmlformats.org/spreadsheetml/2006/main" count="27" uniqueCount="22">
  <si>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</si>
  <si>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</si>
  <si>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</si>
  <si>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</si>
  <si>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</si>
  <si>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</si>
  <si>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</si>
  <si>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</si>
  <si>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</si>
  <si>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</si>
  <si>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</si>
  <si>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</si>
  <si>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</si>
  <si>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</si>
  <si>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</si>
  <si>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</si>
  <si>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</si>
  <si>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</si>
  <si>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</si>
  <si>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lbf/in^2</t>
  </si>
  <si>
    <t>ft^3/min</t>
  </si>
  <si>
    <t>Arctic P12 ARGB/RGB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</si>
</sst>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349955748161259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8" borderId="12" xfId="0" applyFont="1" applyFill="1" applyBorder="1" applyAlignment="1">
      <alignment horizontal="center" vertical="top"/>
    </xf>
    <xf numFmtId="0" fontId="1" fillId="8" borderId="1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6" xfId="0" applyFill="1" applyBorder="1"/>
    <xf numFmtId="0" fontId="1" fillId="5" borderId="7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center" wrapText="1"/>
    </xf>
    <xf numFmtId="0" fontId="0" fillId="7" borderId="8" xfId="0" applyFill="1" applyBorder="1"/>
    <xf numFmtId="2" fontId="0" fillId="7" borderId="9" xfId="0" applyNumberFormat="1" applyFill="1" applyBorder="1"/>
    <xf numFmtId="0" fontId="0" fillId="7" borderId="10" xfId="0" applyFill="1" applyBorder="1"/>
    <xf numFmtId="2" fontId="0" fillId="7" borderId="11" xfId="0" applyNumberFormat="1" applyFill="1" applyBorder="1"/>
    <xf numFmtId="0" fontId="0" fillId="7" borderId="1" xfId="0" applyFill="1" applyBorder="1"/>
    <xf numFmtId="2" fontId="0" fillId="7" borderId="12" xfId="0" applyNumberFormat="1" applyFill="1" applyBorder="1"/>
    <xf numFmtId="0" fontId="0" fillId="7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2" name="TextBox 1"/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3" name="TextBox 2"/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4" name="TextBox 3"/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5" name="TextBox 4"/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6" name="TextBox 5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7" name="TextBox 6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8" name="TextBox 7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9" name="TextBox 8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0" name="TextBox 9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1" name="TextBox 10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2" name="TextBox 11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3" name="TextBox 12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4" name="TextBox 13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5" name="TextBox 14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6" name="TextBox 15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7" name="TextBox 16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8" name="TextBox 17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9" name="TextBox 18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0" name="TextBox 19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1" name="TextBox 20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2" name="TextBox 21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3" name="TextBox 22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4" name="TextBox 23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5" name="TextBox 24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6" name="TextBox 25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7" name="TextBox 26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8" name="TextBox 27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9" name="TextBox 28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0" name="TextBox 29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1" name="TextBox 30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2" name="TextBox 31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3" name="TextBox 32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4" name="TextBox 33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5" name="TextBox 34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6" name="TextBox 35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7" name="TextBox 36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8" name="TextBox 37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9" name="TextBox 38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0" name="TextBox 39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1" name="TextBox 40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2" name="TextBox 41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3" name="TextBox 42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4" name="TextBox 43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5" name="TextBox 44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6" name="TextBox 45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7" name="TextBox 46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8" name="TextBox 47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9" name="TextBox 48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0" name="TextBox 49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1" name="TextBox 50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2" name="TextBox 51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3" name="TextBox 52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4" name="TextBox 53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5" name="TextBox 54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6" name="TextBox 55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7" name="TextBox 56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8" name="TextBox 57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9" name="TextBox 58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0" name="TextBox 59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1" name="TextBox 60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2" name="TextBox 61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3" name="TextBox 62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4" name="TextBox 63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5" name="TextBox 64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6" name="TextBox 65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7" name="TextBox 66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8" name="TextBox 67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9" name="TextBox 68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0" name="TextBox 69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1" name="TextBox 70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2" name="TextBox 71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3" name="TextBox 72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4" name="TextBox 73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5" name="TextBox 74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6" name="TextBox 75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7" name="TextBox 76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8" name="TextBox 77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9" name="TextBox 78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0" name="TextBox 79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1" name="TextBox 80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2" name="TextBox 81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3" name="TextBox 82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4" name="TextBox 83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5" name="TextBox 84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6" name="TextBox 85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7" name="TextBox 86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8" name="TextBox 87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9" name="TextBox 88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0" name="TextBox 89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1" name="TextBox 90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2" name="TextBox 91"/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3" name="TextBox 92"/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4" name="TextBox 93"/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5" name="TextBox 94"/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6" name="TextBox 95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7" name="TextBox 96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8" name="TextBox 97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9" name="TextBox 98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0" name="TextBox 99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1" name="TextBox 100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2" name="TextBox 101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3" name="TextBox 102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4" name="TextBox 103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5" name="TextBox 104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6" name="TextBox 105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7" name="TextBox 106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8" name="TextBox 107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9" name="TextBox 108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0" name="TextBox 109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1" name="TextBox 110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2" name="TextBox 111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3" name="TextBox 112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4" name="TextBox 113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5" name="TextBox 114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6" name="TextBox 115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7" name="TextBox 116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8" name="TextBox 117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9" name="TextBox 118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0" name="TextBox 119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1" name="TextBox 120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2" name="TextBox 121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3" name="TextBox 122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4" name="TextBox 123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5" name="TextBox 124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6" name="TextBox 125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7" name="TextBox 126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8" name="TextBox 127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9" name="TextBox 128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0" name="TextBox 129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1" name="TextBox 130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2" name="TextBox 131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3" name="TextBox 132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4" name="TextBox 133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5" name="TextBox 134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6" name="TextBox 135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7" name="TextBox 136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8" name="TextBox 137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9" name="TextBox 138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0" name="TextBox 139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1" name="TextBox 140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2" name="TextBox 141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3" name="TextBox 142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4" name="TextBox 143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5" name="TextBox 144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6" name="TextBox 145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7" name="TextBox 146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8" name="TextBox 147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9" name="TextBox 148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0" name="TextBox 149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1" name="TextBox 150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2" name="TextBox 151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3" name="TextBox 152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4" name="TextBox 153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5" name="TextBox 154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6" name="TextBox 155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7" name="TextBox 156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8" name="TextBox 157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9" name="TextBox 158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0" name="TextBox 159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1" name="TextBox 160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2" name="TextBox 161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3" name="TextBox 162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4" name="TextBox 163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5" name="TextBox 164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6" name="TextBox 165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7" name="TextBox 166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8" name="TextBox 167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9" name="TextBox 168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0" name="TextBox 169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1" name="TextBox 170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2" name="TextBox 171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3" name="TextBox 172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4" name="TextBox 173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5" name="TextBox 174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6" name="TextBox 175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7" name="TextBox 176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8" name="TextBox 177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9" name="TextBox 178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0" name="TextBox 179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1" name="TextBox 180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2" name="TextBox 181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3" name="TextBox 182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4" name="TextBox 183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5" name="TextBox 184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6" name="TextBox 185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7" name="TextBox 186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8" name="TextBox 187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9" name="TextBox 188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0" name="TextBox 189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1" name="TextBox 190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2" name="TextBox 191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3" name="TextBox 192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4" name="TextBox 193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5" name="TextBox 194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6" name="TextBox 195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7" name="TextBox 196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8" name="TextBox 197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9" name="TextBox 198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0" name="TextBox 199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1" name="TextBox 200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2" name="TextBox 201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3" name="TextBox 202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4" name="TextBox 203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5" name="TextBox 204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6" name="TextBox 205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7" name="TextBox 206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8" name="TextBox 207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9" name="TextBox 208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0" name="TextBox 209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1" name="TextBox 210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2" name="TextBox 211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3" name="TextBox 212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4" name="TextBox 213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5" name="TextBox 214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6" name="TextBox 215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7" name="TextBox 216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8" name="TextBox 217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9" name="TextBox 218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0" name="TextBox 219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1" name="TextBox 220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2" name="TextBox 221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3" name="TextBox 222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4" name="TextBox 223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5" name="TextBox 224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6" name="TextBox 225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7" name="TextBox 226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8" name="TextBox 227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9" name="TextBox 228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0" name="TextBox 229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1" name="TextBox 230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2" name="TextBox 231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3" name="TextBox 232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4" name="TextBox 233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5" name="TextBox 234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6" name="TextBox 235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7" name="TextBox 236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8" name="TextBox 237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9" name="TextBox 238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0" name="TextBox 239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1" name="TextBox 240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2" name="TextBox 241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3" name="TextBox 242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4" name="TextBox 243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5" name="TextBox 244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6" name="TextBox 245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7" name="TextBox 246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8" name="TextBox 247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9" name="TextBox 248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0" name="TextBox 249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1" name="TextBox 250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2" name="TextBox 251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3" name="TextBox 252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4" name="TextBox 253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5" name="TextBox 254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6" name="TextBox 255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7" name="TextBox 256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8" name="TextBox 257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9" name="TextBox 258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0" name="TextBox 259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1" name="TextBox 260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2" name="TextBox 261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3" name="TextBox 262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4" name="TextBox 263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5" name="TextBox 264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6" name="TextBox 265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7" name="TextBox 266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8" name="TextBox 267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9" name="TextBox 268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0" name="TextBox 269"/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1" name="TextBox 270"/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2" name="TextBox 271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3" name="TextBox 272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4" name="TextBox 273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5" name="TextBox 274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6" name="TextBox 275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7" name="TextBox 276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8" name="TextBox 277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9" name="TextBox 278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0" name="TextBox 279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1" name="TextBox 280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2" name="TextBox 281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3" name="TextBox 282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4" name="TextBox 283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5" name="TextBox 284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6" name="TextBox 285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7" name="TextBox 286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8" name="TextBox 287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9" name="TextBox 288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0" name="TextBox 289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1" name="TextBox 290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2" name="TextBox 291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3" name="TextBox 292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4" name="TextBox 293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5" name="TextBox 294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6" name="TextBox 295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7" name="TextBox 296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8" name="TextBox 297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9" name="TextBox 298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0" name="TextBox 299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1" name="TextBox 300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2" name="TextBox 301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3" name="TextBox 302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4" name="TextBox 303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5" name="TextBox 304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6" name="TextBox 305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7" name="TextBox 306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8" name="TextBox 307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9" name="TextBox 308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0" name="TextBox 309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1" name="TextBox 310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2" name="TextBox 311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3" name="TextBox 312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4" name="TextBox 313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5" name="TextBox 314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6" name="TextBox 315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7" name="TextBox 316"/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8" name="TextBox 317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9" name="TextBox 318"/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0" name="TextBox 319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1" name="TextBox 320"/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2" name="TextBox 321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3" name="TextBox 322"/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4" name="TextBox 323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5" name="TextBox 324"/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6" name="TextBox 325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7" name="TextBox 326"/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8" name="TextBox 327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9" name="TextBox 328"/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0" name="TextBox 329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1" name="TextBox 330"/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2" name="TextBox 331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3" name="TextBox 332"/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4" name="TextBox 333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5" name="TextBox 334"/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6" name="TextBox 335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7" name="TextBox 336"/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8" name="TextBox 337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9" name="TextBox 338"/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0" name="TextBox 339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1" name="TextBox 340"/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2" name="TextBox 341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3" name="TextBox 342"/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4" name="TextBox 343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5" name="TextBox 344"/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6" name="TextBox 345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7" name="TextBox 346"/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8" name="TextBox 347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9" name="TextBox 348"/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0" name="TextBox 349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1" name="TextBox 350"/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2" name="TextBox 351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3" name="TextBox 352"/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4" name="TextBox 353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5" name="TextBox 354"/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6" name="TextBox 355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7" name="TextBox 356"/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8" name="TextBox 357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9" name="TextBox 358"/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L12" sqref="L12"/>
    </sheetView>
  </sheetViews>
  <sheetFormatPr defaultRowHeight="15" x14ac:dyDescent="0.25"/>
  <cols>
    <col min="1" max="1" width="9.140625" style="16"/>
    <col min="2" max="2" width="22.7109375" style="16" hidden="1" customWidth="1"/>
    <col min="3" max="3" width="17.5703125" style="16" hidden="1" customWidth="1"/>
    <col min="4" max="4" width="7.85546875" style="16" hidden="1" customWidth="1"/>
    <col min="5" max="5" width="22.28515625" style="16" customWidth="1"/>
    <col min="6" max="6" width="18.28515625" style="16" customWidth="1"/>
    <col min="7" max="16384" width="9.140625" style="16"/>
  </cols>
  <sheetData>
    <row r="1" spans="2:7" s="14" customFormat="1" ht="43.5" customHeight="1" x14ac:dyDescent="0.25">
      <c r="E1" s="15" t="s">
        <v>14</v>
      </c>
    </row>
    <row r="3" spans="2:7" ht="31.5" customHeight="1" x14ac:dyDescent="0.25">
      <c r="E3" s="5" t="s">
        <v>15</v>
      </c>
      <c r="F3" s="5"/>
      <c r="G3" s="5"/>
    </row>
    <row r="4" spans="2:7" ht="31.5" customHeight="1" x14ac:dyDescent="0.25">
      <c r="E4" s="5" t="s">
        <v>16</v>
      </c>
      <c r="F4" s="5"/>
      <c r="G4" s="5"/>
    </row>
    <row r="6" spans="2:7" ht="21" customHeight="1" thickBot="1" x14ac:dyDescent="0.3">
      <c r="B6" s="16" t="s">
        <v>1</v>
      </c>
      <c r="C6" s="23" t="s">
        <v>21</v>
      </c>
      <c r="E6" s="17" t="s">
        <v>1</v>
      </c>
      <c r="F6" s="18" t="str">
        <f>C6</f>
        <v>Arctic P12 ARGB/RGB series</v>
      </c>
    </row>
    <row r="7" spans="2:7" ht="21" customHeight="1" thickBot="1" x14ac:dyDescent="0.3">
      <c r="B7" s="16" t="s">
        <v>11</v>
      </c>
      <c r="C7" s="23">
        <v>2000</v>
      </c>
      <c r="D7" s="16" t="s">
        <v>9</v>
      </c>
      <c r="E7" s="17" t="s">
        <v>2</v>
      </c>
      <c r="F7" s="12">
        <f>IF(G7="RPM",C7,IF(G7="Hz",C7/60,IF(G7="rad/s",C7*PI()/30,"---")))</f>
        <v>209.43951023931953</v>
      </c>
      <c r="G7" s="19" t="s">
        <v>17</v>
      </c>
    </row>
    <row r="8" spans="2:7" ht="21" customHeight="1" thickBot="1" x14ac:dyDescent="0.3">
      <c r="B8" s="16" t="s">
        <v>12</v>
      </c>
      <c r="C8" s="23">
        <v>114.5</v>
      </c>
      <c r="D8" s="16" t="s">
        <v>10</v>
      </c>
      <c r="E8" s="17" t="s">
        <v>5</v>
      </c>
      <c r="F8" s="12">
        <f>IF(G8="mm",C8,IF(G8="cm",C8/10,IF(G8="m",C8/1000,IF(G8="in",C8/25.4,IF(G8="ft",C8/304.8,"---")))))</f>
        <v>0.37565616797900259</v>
      </c>
      <c r="G8" s="19" t="s">
        <v>18</v>
      </c>
    </row>
    <row r="9" spans="2:7" ht="21" customHeight="1" thickBot="1" x14ac:dyDescent="0.3">
      <c r="B9" s="16" t="s">
        <v>13</v>
      </c>
      <c r="C9" s="23">
        <v>41.5</v>
      </c>
      <c r="D9" s="16" t="s">
        <v>10</v>
      </c>
      <c r="E9" s="17" t="s">
        <v>4</v>
      </c>
      <c r="F9" s="12">
        <f>IF(G9="mm",C9,IF(G9="cm",C9/10,IF(G9="m",C9/1000,IF(G9="in",C9/25.4,IF(G9="ft",C9/304.8,"---")))))</f>
        <v>0.13615485564304461</v>
      </c>
      <c r="G9" s="19" t="s">
        <v>18</v>
      </c>
    </row>
    <row r="10" spans="2:7" ht="21" customHeight="1" thickBot="1" x14ac:dyDescent="0.3">
      <c r="B10" s="16" t="s">
        <v>6</v>
      </c>
      <c r="C10" s="23" t="s">
        <v>7</v>
      </c>
      <c r="E10" s="17" t="s">
        <v>6</v>
      </c>
      <c r="F10" s="13" t="str">
        <f>C10</f>
        <v>Clockwise</v>
      </c>
    </row>
    <row r="11" spans="2:7" ht="15.75" thickBot="1" x14ac:dyDescent="0.3"/>
    <row r="12" spans="2:7" ht="15" customHeight="1" x14ac:dyDescent="0.25">
      <c r="B12" s="2" t="s">
        <v>3</v>
      </c>
      <c r="C12" s="4" t="s">
        <v>0</v>
      </c>
      <c r="E12" s="21" t="s">
        <v>3</v>
      </c>
      <c r="F12" s="22" t="s">
        <v>8</v>
      </c>
    </row>
    <row r="13" spans="2:7" ht="15.75" thickBot="1" x14ac:dyDescent="0.3">
      <c r="B13" s="1"/>
      <c r="C13" s="3"/>
      <c r="E13" s="20" t="s">
        <v>20</v>
      </c>
      <c r="F13" s="20" t="s">
        <v>19</v>
      </c>
    </row>
    <row r="14" spans="2:7" x14ac:dyDescent="0.25">
      <c r="B14" s="24">
        <v>0</v>
      </c>
      <c r="C14" s="25">
        <v>1.85</v>
      </c>
      <c r="E14" s="8">
        <f>IF(E$13="ft^3/min",B14,IF(E$13="m^3/hr",B14*(0.3048^3)*60,"---"))</f>
        <v>0</v>
      </c>
      <c r="F14" s="11">
        <f>IF(F$13="mmH2O",C14,IF(F$13="Pa",C14*9.80665,IF(F$13="bar",C14*9.80665/10^5,IF(F$13="kg/cm^2",C14/10^4,IF(F$13="lbf/in^2",C14*0.0014223343334285,"---")))))</f>
        <v>2.631318516842725E-3</v>
      </c>
    </row>
    <row r="15" spans="2:7" x14ac:dyDescent="0.25">
      <c r="B15" s="26">
        <v>12.589868975206501</v>
      </c>
      <c r="C15" s="27">
        <v>1.8</v>
      </c>
      <c r="E15" s="9">
        <f t="shared" ref="E15:E36" si="0">IF(E$13="ft^3/min",B15,IF(E$13="m^3/hr",B15*(0.3048^3)*60,"---"))</f>
        <v>12.589868975206501</v>
      </c>
      <c r="F15" s="6">
        <f t="shared" ref="F15:F36" si="1">IF(F$13="mmH2O",C15,IF(F$13="Pa",C15*9.80665,IF(F$13="bar",C15*9.80665/10^5,IF(F$13="kg/cm^2",C15/10^4,IF(F$13="lbf/in^2",C15*0.0014223343334285,"---")))))</f>
        <v>2.5602018001713001E-3</v>
      </c>
    </row>
    <row r="16" spans="2:7" x14ac:dyDescent="0.25">
      <c r="B16" s="26">
        <v>15.589762492729955</v>
      </c>
      <c r="C16" s="27">
        <v>1.7</v>
      </c>
      <c r="E16" s="9">
        <f t="shared" si="0"/>
        <v>15.589762492729955</v>
      </c>
      <c r="F16" s="6">
        <f t="shared" si="1"/>
        <v>2.4179683668284499E-3</v>
      </c>
    </row>
    <row r="17" spans="2:6" x14ac:dyDescent="0.25">
      <c r="B17" s="26">
        <v>17.201035671843098</v>
      </c>
      <c r="C17" s="27">
        <v>1.6</v>
      </c>
      <c r="E17" s="9">
        <f t="shared" si="0"/>
        <v>17.201035671843098</v>
      </c>
      <c r="F17" s="6">
        <f t="shared" si="1"/>
        <v>2.2757349334856002E-3</v>
      </c>
    </row>
    <row r="18" spans="2:6" x14ac:dyDescent="0.25">
      <c r="B18" s="26">
        <v>18.09907700261514</v>
      </c>
      <c r="C18" s="27">
        <v>1.5</v>
      </c>
      <c r="E18" s="9">
        <f t="shared" si="0"/>
        <v>18.09907700261514</v>
      </c>
      <c r="F18" s="6">
        <f t="shared" si="1"/>
        <v>2.13350150014275E-3</v>
      </c>
    </row>
    <row r="19" spans="2:6" x14ac:dyDescent="0.25">
      <c r="B19" s="26">
        <v>19.231342522819968</v>
      </c>
      <c r="C19" s="27">
        <v>1.4</v>
      </c>
      <c r="E19" s="9">
        <f t="shared" si="0"/>
        <v>19.231342522819968</v>
      </c>
      <c r="F19" s="6">
        <f t="shared" si="1"/>
        <v>1.9912680667998998E-3</v>
      </c>
    </row>
    <row r="20" spans="2:6" x14ac:dyDescent="0.25">
      <c r="B20" s="26">
        <v>21.806292725692778</v>
      </c>
      <c r="C20" s="27">
        <v>1.3</v>
      </c>
      <c r="E20" s="9">
        <f t="shared" si="0"/>
        <v>21.806292725692778</v>
      </c>
      <c r="F20" s="6">
        <f t="shared" si="1"/>
        <v>1.8490346334570501E-3</v>
      </c>
    </row>
    <row r="21" spans="2:6" x14ac:dyDescent="0.25">
      <c r="B21" s="26">
        <v>24.107763679926425</v>
      </c>
      <c r="C21" s="27">
        <v>1.2</v>
      </c>
      <c r="E21" s="9">
        <f t="shared" si="0"/>
        <v>24.107763679926425</v>
      </c>
      <c r="F21" s="6">
        <f t="shared" si="1"/>
        <v>1.7068012001141999E-3</v>
      </c>
    </row>
    <row r="22" spans="2:6" x14ac:dyDescent="0.25">
      <c r="B22" s="26">
        <v>26.005521531684384</v>
      </c>
      <c r="C22" s="27">
        <v>1.0999999999999999</v>
      </c>
      <c r="E22" s="9">
        <f t="shared" si="0"/>
        <v>26.005521531684384</v>
      </c>
      <c r="F22" s="6">
        <f t="shared" si="1"/>
        <v>1.5645677667713498E-3</v>
      </c>
    </row>
    <row r="23" spans="2:6" x14ac:dyDescent="0.25">
      <c r="B23" s="26">
        <v>28.33886008267082</v>
      </c>
      <c r="C23" s="27">
        <v>0.99999999999999989</v>
      </c>
      <c r="E23" s="9">
        <f t="shared" si="0"/>
        <v>28.33886008267082</v>
      </c>
      <c r="F23" s="6">
        <f t="shared" si="1"/>
        <v>1.4223343334284998E-3</v>
      </c>
    </row>
    <row r="24" spans="2:6" x14ac:dyDescent="0.25">
      <c r="B24" s="26">
        <v>30.838754917752485</v>
      </c>
      <c r="C24" s="27">
        <v>0.89999999999999991</v>
      </c>
      <c r="E24" s="9">
        <f t="shared" si="0"/>
        <v>30.838754917752485</v>
      </c>
      <c r="F24" s="6">
        <f t="shared" si="1"/>
        <v>1.2801009000856498E-3</v>
      </c>
    </row>
    <row r="25" spans="2:6" x14ac:dyDescent="0.25">
      <c r="B25" s="26">
        <v>31.850129123793991</v>
      </c>
      <c r="C25" s="27">
        <v>0.79999999999999993</v>
      </c>
      <c r="E25" s="9">
        <f t="shared" si="0"/>
        <v>31.850129123793991</v>
      </c>
      <c r="F25" s="6">
        <f t="shared" si="1"/>
        <v>1.1378674667427999E-3</v>
      </c>
    </row>
    <row r="26" spans="2:6" x14ac:dyDescent="0.25">
      <c r="B26" s="26">
        <v>33.625400802544881</v>
      </c>
      <c r="C26" s="27">
        <v>0.7</v>
      </c>
      <c r="E26" s="9">
        <f t="shared" si="0"/>
        <v>33.625400802544881</v>
      </c>
      <c r="F26" s="6">
        <f t="shared" si="1"/>
        <v>9.9563403339994992E-4</v>
      </c>
    </row>
    <row r="27" spans="2:6" x14ac:dyDescent="0.25">
      <c r="B27" s="26">
        <v>36.198154005230279</v>
      </c>
      <c r="C27" s="27">
        <v>0.6</v>
      </c>
      <c r="E27" s="9">
        <f t="shared" si="0"/>
        <v>36.198154005230279</v>
      </c>
      <c r="F27" s="6">
        <f t="shared" si="1"/>
        <v>8.5340060005709996E-4</v>
      </c>
    </row>
    <row r="28" spans="2:6" x14ac:dyDescent="0.25">
      <c r="B28" s="26">
        <v>38.462685045639937</v>
      </c>
      <c r="C28" s="27">
        <v>0.5</v>
      </c>
      <c r="E28" s="9">
        <f t="shared" si="0"/>
        <v>38.462685045639937</v>
      </c>
      <c r="F28" s="6">
        <f t="shared" si="1"/>
        <v>7.1116716671425001E-4</v>
      </c>
    </row>
    <row r="29" spans="2:6" x14ac:dyDescent="0.25">
      <c r="B29" s="26">
        <v>40.208817046653408</v>
      </c>
      <c r="C29" s="27">
        <v>0.4</v>
      </c>
      <c r="E29" s="9">
        <f t="shared" si="0"/>
        <v>40.208817046653408</v>
      </c>
      <c r="F29" s="6">
        <f t="shared" si="1"/>
        <v>5.6893373337140005E-4</v>
      </c>
    </row>
    <row r="30" spans="2:6" x14ac:dyDescent="0.25">
      <c r="B30" s="26">
        <v>42.383814629476525</v>
      </c>
      <c r="C30" s="27">
        <v>0.30000000000000004</v>
      </c>
      <c r="E30" s="9">
        <f t="shared" si="0"/>
        <v>42.383814629476525</v>
      </c>
      <c r="F30" s="6">
        <f t="shared" si="1"/>
        <v>4.2670030002855009E-4</v>
      </c>
    </row>
    <row r="31" spans="2:6" x14ac:dyDescent="0.25">
      <c r="B31" s="26">
        <v>43.854208272366769</v>
      </c>
      <c r="C31" s="27">
        <v>0.20000000000000004</v>
      </c>
      <c r="E31" s="9">
        <f t="shared" si="0"/>
        <v>43.854208272366769</v>
      </c>
      <c r="F31" s="6">
        <f t="shared" si="1"/>
        <v>2.8446686668570008E-4</v>
      </c>
    </row>
    <row r="32" spans="2:6" x14ac:dyDescent="0.25">
      <c r="B32" s="26">
        <v>45.042884570203753</v>
      </c>
      <c r="C32" s="27">
        <v>0.10000000000000003</v>
      </c>
      <c r="E32" s="9">
        <f t="shared" si="0"/>
        <v>45.042884570203753</v>
      </c>
      <c r="F32" s="6">
        <f t="shared" si="1"/>
        <v>1.4223343334285004E-4</v>
      </c>
    </row>
    <row r="33" spans="2:6" x14ac:dyDescent="0.25">
      <c r="B33" s="26">
        <v>48.760352871908218</v>
      </c>
      <c r="C33" s="27">
        <v>0</v>
      </c>
      <c r="E33" s="9">
        <f t="shared" si="0"/>
        <v>48.760352871908218</v>
      </c>
      <c r="F33" s="6">
        <f t="shared" si="1"/>
        <v>0</v>
      </c>
    </row>
    <row r="34" spans="2:6" x14ac:dyDescent="0.25">
      <c r="B34" s="26"/>
      <c r="C34" s="27"/>
      <c r="E34" s="9">
        <f t="shared" si="0"/>
        <v>0</v>
      </c>
      <c r="F34" s="6">
        <f t="shared" si="1"/>
        <v>0</v>
      </c>
    </row>
    <row r="35" spans="2:6" x14ac:dyDescent="0.25">
      <c r="B35" s="26"/>
      <c r="C35" s="27"/>
      <c r="E35" s="9">
        <f t="shared" si="0"/>
        <v>0</v>
      </c>
      <c r="F35" s="6">
        <f t="shared" si="1"/>
        <v>0</v>
      </c>
    </row>
    <row r="36" spans="2:6" ht="15.75" thickBot="1" x14ac:dyDescent="0.3">
      <c r="B36" s="28"/>
      <c r="C36" s="29"/>
      <c r="E36" s="10">
        <f t="shared" si="0"/>
        <v>0</v>
      </c>
      <c r="F36" s="7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P12_ARGB_RGB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P12 RGB / ARGB PQ Curve for CFD</dc:title>
  <dc:subject/>
  <cp:keywords/>
  <dc:description/>
  <dcterms:created xsi:type="dcterms:W3CDTF">2021-07-05T04:36:41Z</dcterms:created>
  <dcterms:modified xsi:type="dcterms:W3CDTF">2021-07-22T05:05:09Z</dcterms:modified>
  <cp:category/>
</cp:coreProperties>
</file>